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8775" firstSheet="1" activeTab="1"/>
  </bookViews>
  <sheets>
    <sheet name="2009-20010 %10 ARTIŞLI " sheetId="1" state="hidden" r:id="rId1"/>
    <sheet name="2017-2018 GÜZ YARIYILI " sheetId="2" r:id="rId2"/>
    <sheet name="2009-2010 % 20 ARTIŞ OLMADAN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29" authorId="0">
      <text>
        <r>
          <rPr>
            <b/>
            <sz val="8"/>
            <rFont val="Tahoma"/>
            <family val="2"/>
          </rPr>
          <t>LENOVO: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LENOVO</author>
  </authors>
  <commentList>
    <comment ref="A29" authorId="0">
      <text>
        <r>
          <rPr>
            <b/>
            <sz val="8"/>
            <rFont val="Tahoma"/>
            <family val="2"/>
          </rPr>
          <t>LENOVO: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<sst xmlns="http://schemas.openxmlformats.org/spreadsheetml/2006/main" count="221" uniqueCount="63">
  <si>
    <t>KATKI PAYI (HARÇ)TABLOSU</t>
  </si>
  <si>
    <t>DÖNEM</t>
  </si>
  <si>
    <t>FAKÜLTE</t>
  </si>
  <si>
    <t>TC</t>
  </si>
  <si>
    <t>YABANCI</t>
  </si>
  <si>
    <t>MİMARLIK VE MÜHENDİSLİK FAKÜLTELERİ</t>
  </si>
  <si>
    <t>FEN EDEBİYAT FAK.</t>
  </si>
  <si>
    <t>İKTİSADİ VE İDARİ FAK.</t>
  </si>
  <si>
    <t>SANAT TASARIM FAK.</t>
  </si>
  <si>
    <t>(%50 Fazla )</t>
  </si>
  <si>
    <t>(%100 Fazla )</t>
  </si>
  <si>
    <t>İKİNCİ ÖĞRETİM</t>
  </si>
  <si>
    <t>KREDİ YURTLAR KURUMUNDA HARÇ KREDİSİ ALAN ÖĞRENCİLERİN ÖDEMESİ GEREKEN MİKTAR</t>
  </si>
  <si>
    <t>HAZIRLIK 1-8 DÖNEMLERİ</t>
  </si>
  <si>
    <t xml:space="preserve">MESLEK YÜKSEK OKULU </t>
  </si>
  <si>
    <t>TEZSİZ İŞLETME İKİNCİ ÖĞRETİM</t>
  </si>
  <si>
    <t xml:space="preserve">9-10 DÖNEM ( 5.YIL)              </t>
  </si>
  <si>
    <t>1-4 DÖNEM (1 VE 2.YIL)</t>
  </si>
  <si>
    <t xml:space="preserve">5-6 DÖNEM (3.YIL)         </t>
  </si>
  <si>
    <t>11.DÖNEM( 6.YIL VE YUKARISI)</t>
  </si>
  <si>
    <t>7 .DÖNEM (4.YIL VE YUKARISI</t>
  </si>
  <si>
    <t xml:space="preserve">NORMAL DÖNEM </t>
  </si>
  <si>
    <t>1-8 DÖNEM (H-1-2-3-4. YILLAR)</t>
  </si>
  <si>
    <t>EĞİTİM FAKÜLTESİ</t>
  </si>
  <si>
    <t>MESLEKYÜKSEK OKULU</t>
  </si>
  <si>
    <t>LİSANS ÜSTÜ (Yüksek Lisans- Doktora Öğr.)</t>
  </si>
  <si>
    <t>LİSANS ÜSTÜ (Tezsiz Yüksek Lisans- Doktora )</t>
  </si>
  <si>
    <t>MESLEK YÜK.OKULU       (Bütün programlar)</t>
  </si>
  <si>
    <r>
      <t>Not :</t>
    </r>
    <r>
      <rPr>
        <sz val="11"/>
        <rFont val="Arial Tur"/>
        <family val="2"/>
      </rPr>
      <t xml:space="preserve"> Süresi içinde ödenmeyen Katkı Payları gecikme zammına tabidir.(6183 Sayılı Kanunun 51.Mad.4.Fıkrası) 21.04.2006 tarihli ve 26146 sayılı Resmi Gazetede yayımlanan 03/04/2006 tarih ve 2006/10302 sayılı Bakanlar Kurulu Kararının eki kararının 1.maddesiyle ,birinci fıkrada bulunan </t>
    </r>
    <r>
      <rPr>
        <u val="single"/>
        <sz val="11"/>
        <color indexed="53"/>
        <rFont val="Arial Tur"/>
        <family val="0"/>
      </rPr>
      <t>gecikme zammı oranı her ay için ayrı ayrı uygulanmak üzere  % 2.5 olarak belirlenmiştir.</t>
    </r>
  </si>
  <si>
    <t>TEZSİZ YAPI İŞLETMESİ İKİNCİ ÖĞRETİM</t>
  </si>
  <si>
    <t>2009-2010 DÖNEM KATKI PAYI MİKTARLARI</t>
  </si>
  <si>
    <r>
      <t>Not</t>
    </r>
    <r>
      <rPr>
        <sz val="11"/>
        <rFont val="Arial Tur"/>
        <family val="2"/>
      </rPr>
      <t xml:space="preserve"> : 2009-2010 Eğitim Öğretim Yılı öğrenim Katkı Payı ve Öğrenim ücretleri Bakanlar Kurulu Kararı gereğince belirlenmiştir. (18.08.2009 Tarih ve 2009/27323 sayılı Resmi Gazete de yayınlanmıştır.) 2009-2010 Eğitim Öğretim Yılı Öğrenim Katkı Payı miktarlarında değişiklikler olursa öğrenciliremize duyurulacaktır.</t>
    </r>
  </si>
  <si>
    <t>FEN EDEBİYAT FAK. (Fen Prog)</t>
  </si>
  <si>
    <t>FEN EDEBİYAT FAK. (Sos Prog)</t>
  </si>
  <si>
    <t>2009-2010 BİRİNCİ  DÖNEM KATKI PAYI MİKTARLARI</t>
  </si>
  <si>
    <t>GEMİ İNŞAATI VE DENİZCİLİK FAKÜLTESİ</t>
  </si>
  <si>
    <t>SANAT TASARIM FAKÜLTESİ</t>
  </si>
  <si>
    <t>MESLEK YÜKSEK OKULU (Bütün programlar)</t>
  </si>
  <si>
    <t>LİSANSÜSTÜ (Yüksek Lisans- Doktora Öğr.)</t>
  </si>
  <si>
    <t>LİSANSÜSTÜ  (1.ÖğretimTezsiz Yüksek Lisans )</t>
  </si>
  <si>
    <t>MATEMATİK MÜHENDİSLİĞİ (İNGİLİZCE)</t>
  </si>
  <si>
    <t>ELEKTRİK ELEKTRONİK FAKÜLTESİ</t>
  </si>
  <si>
    <t>İNŞAAT FAKÜLTESİ</t>
  </si>
  <si>
    <t>KİMYA METALÜRJİ FAKÜLTESİ</t>
  </si>
  <si>
    <t>MAKİNE FAKÜLTESİ</t>
  </si>
  <si>
    <t>MİMARLIK FAKÜLTESİ</t>
  </si>
  <si>
    <t>FEN EDEBİYAT FAKÜLTESİ</t>
  </si>
  <si>
    <t>İKTİSADİ VE İDARİ FAKÜLTESİ</t>
  </si>
  <si>
    <t>MYO / FAKÜLTELER  (İKİNCİ ÖĞRETİM)</t>
  </si>
  <si>
    <t>MYO / FAKÜLTELER  / LİSANSÜSTÜ</t>
  </si>
  <si>
    <t xml:space="preserve">MYO / FAKÜLTELER / ENSTİTÜ </t>
  </si>
  <si>
    <t>MYO / FAKÜLTELER / LİSANSÜSTÜ</t>
  </si>
  <si>
    <t xml:space="preserve"> ***Katkı Payı ve Öğrenim ücretleri Bakanlar Kurulu Kararı gereğince belirlenmekte olup , ücretlerde ve uygulama esaslarında  değişiklikler olması durumunda  öğrencilerimize duyurulacaktır.</t>
  </si>
  <si>
    <t>***Lisansüstü özel / misafir öğrencilerimiz  ve Tezsiz Yüksek Lisans öğrencilerimiz katkı payı / öğrenim ücretleri ve ödeme tarihi ,ders kayıt bilgileri için enstitü sayfalarını talip ediniz.</t>
  </si>
  <si>
    <t>***667 Sayılı Kanun Hükmünde Kararname uyarınca kapatılan üniversitelerden üniversitemize yerleştirilen yabancı uyruklu öğrenciler ödeme bilgileri ve hesap numarası bilgisi için harç birimine müracaat etmeleri gerekmektedir.</t>
  </si>
  <si>
    <t>2017-2018  EĞİTİM ÖĞRETİM YILI 1. DÖNEM (GÜZ YARIYILI )                                                                                         KATKI PAYI  / ÖĞRENİM ÜCRETLERİ TABLOSU</t>
  </si>
  <si>
    <t xml:space="preserve">ÖĞRENİM SÜRESİNİ TAMAMLAMIŞ BİRİNCİ ÖĞRETİM ÖĞRENCİLERİMİZİN  KATKI PAYI MİKTARLARI                          1.DÖNEM GÜZ YARIYILI </t>
  </si>
  <si>
    <t>İKİNCİ ÖĞRETİM ÖĞRENİM ÜCRETLERİ 1.DÖNEM GÜZ YARIYILI</t>
  </si>
  <si>
    <t>YABANCI UYRUKLU                                    2014-2015 ÖNCESİ GİRİŞLİLER                 1.DÖNEM GÜZ YARIYILI</t>
  </si>
  <si>
    <t>YABANCI UYRUKLU                                        2014-2015 GİRİŞLİLER                                 1.DÖNEM GÜZ YARIYILI</t>
  </si>
  <si>
    <t xml:space="preserve">   YABANCI UYRUKLU                                 2015-2016 GİRİŞLİLER                                1.DÖNEM GÜZ YARIYILI</t>
  </si>
  <si>
    <t xml:space="preserve">   YABANCI UYRUKLU                                 2016-2017 GİRİŞLİLER                                1.DÖNEM GÜZ YARIYILI</t>
  </si>
  <si>
    <t>YABANCI UYRUKLU                                        2017-2018 GİRİŞLİLER                                 1.DÖNEM GÜZ YARIYILI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</si>
</sst>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"/>
    <numFmt numFmtId="181" formatCode="[$$-409]#,##0"/>
    <numFmt numFmtId="182" formatCode="0.0"/>
    <numFmt numFmtId="183" formatCode="[$$-409]#,##0.0"/>
    <numFmt numFmtId="184" formatCode="[$$-409]#,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</numFmts>
  <fonts count="50">
    <font>
      <sz val="10"/>
      <name val="Arial Tur"/>
      <family val="0"/>
    </font>
    <font>
      <b/>
      <sz val="11"/>
      <name val="Arial Tur"/>
      <family val="2"/>
    </font>
    <font>
      <sz val="11"/>
      <name val="Arial Tur"/>
      <family val="2"/>
    </font>
    <font>
      <b/>
      <sz val="12"/>
      <name val="Arial Tur"/>
      <family val="2"/>
    </font>
    <font>
      <sz val="8"/>
      <name val="Arial Tur"/>
      <family val="0"/>
    </font>
    <font>
      <u val="single"/>
      <sz val="11"/>
      <color indexed="53"/>
      <name val="Arial Tu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color indexed="10"/>
      <name val="Arial Tur"/>
      <family val="2"/>
    </font>
    <font>
      <sz val="16"/>
      <name val="Arial Tur"/>
      <family val="2"/>
    </font>
    <font>
      <sz val="12"/>
      <name val="Arial Tur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Tur"/>
      <family val="2"/>
    </font>
    <font>
      <b/>
      <sz val="8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181" fontId="2" fillId="0" borderId="10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vertical="center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left" vertical="center"/>
    </xf>
    <xf numFmtId="181" fontId="2" fillId="0" borderId="24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181" fontId="2" fillId="0" borderId="2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181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center" vertical="center" wrapText="1"/>
    </xf>
    <xf numFmtId="181" fontId="2" fillId="0" borderId="35" xfId="0" applyNumberFormat="1" applyFont="1" applyBorder="1" applyAlignment="1">
      <alignment horizontal="center" vertical="center"/>
    </xf>
    <xf numFmtId="181" fontId="2" fillId="0" borderId="36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37" xfId="0" applyNumberFormat="1" applyFont="1" applyBorder="1" applyAlignment="1">
      <alignment horizontal="left" vertical="center"/>
    </xf>
    <xf numFmtId="3" fontId="1" fillId="0" borderId="37" xfId="0" applyNumberFormat="1" applyFont="1" applyBorder="1" applyAlignment="1">
      <alignment horizontal="left" vertical="center" wrapText="1"/>
    </xf>
    <xf numFmtId="3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3" fontId="1" fillId="0" borderId="38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/>
    </xf>
    <xf numFmtId="3" fontId="1" fillId="0" borderId="37" xfId="0" applyNumberFormat="1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/>
    </xf>
    <xf numFmtId="3" fontId="1" fillId="0" borderId="37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/>
    </xf>
    <xf numFmtId="4" fontId="3" fillId="33" borderId="11" xfId="0" applyNumberFormat="1" applyFont="1" applyFill="1" applyBorder="1" applyAlignment="1">
      <alignment horizontal="center"/>
    </xf>
    <xf numFmtId="4" fontId="3" fillId="33" borderId="27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left" vertical="center"/>
    </xf>
    <xf numFmtId="4" fontId="1" fillId="0" borderId="26" xfId="0" applyNumberFormat="1" applyFont="1" applyBorder="1" applyAlignment="1">
      <alignment horizontal="center" vertical="center" wrapText="1"/>
    </xf>
    <xf numFmtId="4" fontId="3" fillId="33" borderId="39" xfId="0" applyNumberFormat="1" applyFont="1" applyFill="1" applyBorder="1" applyAlignment="1">
      <alignment horizontal="center"/>
    </xf>
    <xf numFmtId="4" fontId="3" fillId="33" borderId="40" xfId="0" applyNumberFormat="1" applyFont="1" applyFill="1" applyBorder="1" applyAlignment="1">
      <alignment horizontal="center"/>
    </xf>
    <xf numFmtId="4" fontId="3" fillId="33" borderId="41" xfId="0" applyNumberFormat="1" applyFont="1" applyFill="1" applyBorder="1" applyAlignment="1">
      <alignment horizontal="center"/>
    </xf>
    <xf numFmtId="3" fontId="10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" fontId="3" fillId="33" borderId="0" xfId="0" applyNumberFormat="1" applyFont="1" applyFill="1" applyBorder="1" applyAlignment="1">
      <alignment horizontal="center"/>
    </xf>
    <xf numFmtId="49" fontId="1" fillId="0" borderId="38" xfId="0" applyNumberFormat="1" applyFont="1" applyBorder="1" applyAlignment="1">
      <alignment vertical="center" wrapText="1"/>
    </xf>
    <xf numFmtId="4" fontId="1" fillId="0" borderId="27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left" vertical="center" wrapText="1"/>
    </xf>
    <xf numFmtId="3" fontId="1" fillId="0" borderId="38" xfId="0" applyNumberFormat="1" applyFont="1" applyBorder="1" applyAlignment="1">
      <alignment horizontal="left" vertical="center" wrapText="1"/>
    </xf>
    <xf numFmtId="3" fontId="1" fillId="0" borderId="34" xfId="0" applyNumberFormat="1" applyFont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3" fontId="1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 shrinkToFit="1"/>
    </xf>
    <xf numFmtId="3" fontId="3" fillId="0" borderId="13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43" xfId="0" applyNumberFormat="1" applyFont="1" applyBorder="1" applyAlignment="1">
      <alignment horizontal="center" vertical="center" shrinkToFit="1"/>
    </xf>
    <xf numFmtId="3" fontId="1" fillId="0" borderId="13" xfId="0" applyNumberFormat="1" applyFont="1" applyBorder="1" applyAlignment="1">
      <alignment horizontal="center" vertical="center" shrinkToFit="1"/>
    </xf>
    <xf numFmtId="3" fontId="1" fillId="0" borderId="43" xfId="0" applyNumberFormat="1" applyFont="1" applyBorder="1" applyAlignment="1">
      <alignment horizontal="center" vertical="center" shrinkToFit="1"/>
    </xf>
    <xf numFmtId="3" fontId="3" fillId="0" borderId="44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51" xfId="0" applyNumberFormat="1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left" vertical="center" wrapText="1"/>
    </xf>
    <xf numFmtId="3" fontId="1" fillId="0" borderId="52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51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52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left" vertical="center" wrapText="1"/>
    </xf>
    <xf numFmtId="3" fontId="1" fillId="0" borderId="40" xfId="0" applyNumberFormat="1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left" vertical="center" wrapText="1"/>
    </xf>
    <xf numFmtId="3" fontId="2" fillId="0" borderId="48" xfId="0" applyNumberFormat="1" applyFont="1" applyBorder="1" applyAlignment="1">
      <alignment horizontal="left" vertical="center" wrapText="1"/>
    </xf>
    <xf numFmtId="3" fontId="2" fillId="0" borderId="45" xfId="0" applyNumberFormat="1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49" xfId="0" applyNumberFormat="1" applyFont="1" applyBorder="1" applyAlignment="1">
      <alignment horizontal="left" vertical="center" wrapText="1"/>
    </xf>
    <xf numFmtId="3" fontId="2" fillId="0" borderId="46" xfId="0" applyNumberFormat="1" applyFont="1" applyBorder="1" applyAlignment="1">
      <alignment horizontal="left" vertical="center" wrapText="1"/>
    </xf>
    <xf numFmtId="3" fontId="2" fillId="0" borderId="50" xfId="0" applyNumberFormat="1" applyFont="1" applyBorder="1" applyAlignment="1">
      <alignment horizontal="left" vertical="center" wrapText="1"/>
    </xf>
    <xf numFmtId="3" fontId="2" fillId="0" borderId="47" xfId="0" applyNumberFormat="1" applyFont="1" applyBorder="1" applyAlignment="1">
      <alignment horizontal="left" vertical="center" wrapText="1"/>
    </xf>
    <xf numFmtId="3" fontId="1" fillId="0" borderId="53" xfId="0" applyNumberFormat="1" applyFont="1" applyBorder="1" applyAlignment="1">
      <alignment horizontal="left" vertical="center" wrapText="1"/>
    </xf>
    <xf numFmtId="3" fontId="1" fillId="0" borderId="41" xfId="0" applyNumberFormat="1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41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8" fillId="0" borderId="27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27" xfId="0" applyNumberFormat="1" applyFont="1" applyBorder="1" applyAlignment="1">
      <alignment horizontal="center" vertical="center" wrapText="1"/>
    </xf>
    <xf numFmtId="3" fontId="10" fillId="0" borderId="34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3" fontId="48" fillId="0" borderId="54" xfId="0" applyNumberFormat="1" applyFont="1" applyBorder="1" applyAlignment="1">
      <alignment horizontal="center" vertical="center"/>
    </xf>
    <xf numFmtId="3" fontId="48" fillId="0" borderId="29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center" vertical="center" wrapText="1"/>
    </xf>
    <xf numFmtId="3" fontId="3" fillId="0" borderId="47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zoomScalePageLayoutView="0" workbookViewId="0" topLeftCell="A13">
      <selection activeCell="D15" sqref="D15:E15"/>
    </sheetView>
  </sheetViews>
  <sheetFormatPr defaultColWidth="9.00390625" defaultRowHeight="19.5" customHeight="1"/>
  <cols>
    <col min="1" max="1" width="51.125" style="4" customWidth="1"/>
    <col min="2" max="2" width="19.875" style="26" customWidth="1"/>
    <col min="3" max="3" width="12.75390625" style="4" bestFit="1" customWidth="1"/>
    <col min="4" max="4" width="18.25390625" style="31" customWidth="1"/>
    <col min="5" max="5" width="13.875" style="4" customWidth="1"/>
    <col min="6" max="6" width="18.00390625" style="31" customWidth="1"/>
    <col min="7" max="7" width="10.375" style="4" bestFit="1" customWidth="1"/>
    <col min="8" max="16384" width="9.125" style="3" customWidth="1"/>
  </cols>
  <sheetData>
    <row r="1" spans="1:7" ht="16.5" thickBot="1">
      <c r="A1" s="79" t="s">
        <v>0</v>
      </c>
      <c r="B1" s="79"/>
      <c r="C1" s="79"/>
      <c r="D1" s="79"/>
      <c r="E1" s="79"/>
      <c r="F1" s="79"/>
      <c r="G1" s="79"/>
    </row>
    <row r="2" spans="1:7" ht="16.5" thickBot="1">
      <c r="A2" s="80" t="s">
        <v>34</v>
      </c>
      <c r="B2" s="81"/>
      <c r="C2" s="81"/>
      <c r="D2" s="81"/>
      <c r="E2" s="81"/>
      <c r="F2" s="81"/>
      <c r="G2" s="82"/>
    </row>
    <row r="3" spans="1:7" ht="19.5" customHeight="1" thickBot="1">
      <c r="A3" s="5" t="s">
        <v>1</v>
      </c>
      <c r="B3" s="83" t="s">
        <v>22</v>
      </c>
      <c r="C3" s="84"/>
      <c r="D3" s="85" t="s">
        <v>16</v>
      </c>
      <c r="E3" s="86"/>
      <c r="F3" s="87" t="s">
        <v>19</v>
      </c>
      <c r="G3" s="88"/>
    </row>
    <row r="4" spans="1:7" ht="19.5" customHeight="1" thickBot="1">
      <c r="A4" s="7" t="s">
        <v>2</v>
      </c>
      <c r="B4" s="22" t="s">
        <v>3</v>
      </c>
      <c r="C4" s="9" t="s">
        <v>4</v>
      </c>
      <c r="D4" s="8" t="s">
        <v>3</v>
      </c>
      <c r="E4" s="9" t="s">
        <v>4</v>
      </c>
      <c r="F4" s="10" t="s">
        <v>3</v>
      </c>
      <c r="G4" s="9" t="s">
        <v>4</v>
      </c>
    </row>
    <row r="5" spans="1:7" ht="19.5" customHeight="1">
      <c r="A5" s="11" t="s">
        <v>5</v>
      </c>
      <c r="B5" s="24">
        <v>212.85</v>
      </c>
      <c r="C5" s="21">
        <v>851.4</v>
      </c>
      <c r="D5" s="24">
        <f>B5*50/100+B5</f>
        <v>319.275</v>
      </c>
      <c r="E5" s="21">
        <f>C5*1/2+C5</f>
        <v>1277.1</v>
      </c>
      <c r="F5" s="34">
        <f>B5*100/100+B5</f>
        <v>425.7</v>
      </c>
      <c r="G5" s="1">
        <f>C5*2</f>
        <v>1702.8</v>
      </c>
    </row>
    <row r="6" spans="1:7" ht="19.5" customHeight="1">
      <c r="A6" s="12" t="s">
        <v>6</v>
      </c>
      <c r="B6" s="24">
        <v>156.2</v>
      </c>
      <c r="C6" s="21">
        <v>624.8</v>
      </c>
      <c r="D6" s="24">
        <f>B6*50/100+B6</f>
        <v>234.29999999999998</v>
      </c>
      <c r="E6" s="2">
        <f>C6*1/2+C6</f>
        <v>937.1999999999999</v>
      </c>
      <c r="F6" s="24">
        <f>B6*100/100+B6</f>
        <v>312.4</v>
      </c>
      <c r="G6" s="2">
        <f>C6*2</f>
        <v>1249.6</v>
      </c>
    </row>
    <row r="7" spans="1:7" ht="19.5" customHeight="1">
      <c r="A7" s="12" t="s">
        <v>23</v>
      </c>
      <c r="B7" s="24">
        <v>156.2</v>
      </c>
      <c r="C7" s="21">
        <v>624.8</v>
      </c>
      <c r="D7" s="24">
        <f>B7*50/100+B7</f>
        <v>234.29999999999998</v>
      </c>
      <c r="E7" s="2">
        <f>C7*1/2+C7</f>
        <v>937.1999999999999</v>
      </c>
      <c r="F7" s="24">
        <f>B7*100/100+B7</f>
        <v>312.4</v>
      </c>
      <c r="G7" s="2">
        <f>C7*2</f>
        <v>1249.6</v>
      </c>
    </row>
    <row r="8" spans="1:7" ht="19.5" customHeight="1">
      <c r="A8" s="12" t="s">
        <v>7</v>
      </c>
      <c r="B8" s="24">
        <v>172.15</v>
      </c>
      <c r="C8" s="21">
        <v>688.6</v>
      </c>
      <c r="D8" s="24">
        <f>B8*50/100+B8</f>
        <v>258.225</v>
      </c>
      <c r="E8" s="2">
        <f>C8*1/2+C8</f>
        <v>1032.9</v>
      </c>
      <c r="F8" s="24">
        <f>B8*100/100+B8</f>
        <v>344.3</v>
      </c>
      <c r="G8" s="2">
        <f>C8*2</f>
        <v>1377.2</v>
      </c>
    </row>
    <row r="9" spans="1:7" ht="19.5" customHeight="1" thickBot="1">
      <c r="A9" s="13" t="s">
        <v>8</v>
      </c>
      <c r="B9" s="24">
        <v>173.8</v>
      </c>
      <c r="C9" s="21">
        <v>695.2</v>
      </c>
      <c r="D9" s="25">
        <f>B9*50/100+B9</f>
        <v>260.70000000000005</v>
      </c>
      <c r="E9" s="23">
        <f>C9*1/2+C9</f>
        <v>1042.8000000000002</v>
      </c>
      <c r="F9" s="25">
        <f>B9*100/100+B9</f>
        <v>347.6</v>
      </c>
      <c r="G9" s="23">
        <f>C9*2</f>
        <v>1390.4</v>
      </c>
    </row>
    <row r="10" ht="9" customHeight="1" thickBot="1"/>
    <row r="11" spans="1:7" ht="19.5" customHeight="1" thickBot="1">
      <c r="A11" s="14" t="s">
        <v>1</v>
      </c>
      <c r="B11" s="83" t="s">
        <v>17</v>
      </c>
      <c r="C11" s="86"/>
      <c r="D11" s="85" t="s">
        <v>18</v>
      </c>
      <c r="E11" s="86"/>
      <c r="F11" s="89" t="s">
        <v>20</v>
      </c>
      <c r="G11" s="90"/>
    </row>
    <row r="12" spans="1:7" ht="19.5" customHeight="1" thickBot="1">
      <c r="A12" s="15"/>
      <c r="B12" s="22" t="s">
        <v>3</v>
      </c>
      <c r="C12" s="9" t="s">
        <v>4</v>
      </c>
      <c r="D12" s="8" t="s">
        <v>3</v>
      </c>
      <c r="E12" s="9" t="s">
        <v>4</v>
      </c>
      <c r="F12" s="8" t="s">
        <v>3</v>
      </c>
      <c r="G12" s="9" t="s">
        <v>4</v>
      </c>
    </row>
    <row r="13" spans="1:7" ht="19.5" customHeight="1" thickBot="1">
      <c r="A13" s="6" t="s">
        <v>27</v>
      </c>
      <c r="B13" s="24">
        <v>104.5</v>
      </c>
      <c r="C13" s="35">
        <v>418</v>
      </c>
      <c r="D13" s="25">
        <f>B13*50/100+B13</f>
        <v>156.75</v>
      </c>
      <c r="E13" s="23">
        <f>C13*1/2+C13</f>
        <v>627</v>
      </c>
      <c r="F13" s="25">
        <f>B13*100/100+B13</f>
        <v>209</v>
      </c>
      <c r="G13" s="35">
        <f>C13*2</f>
        <v>836</v>
      </c>
    </row>
    <row r="14" ht="12" customHeight="1" thickBot="1"/>
    <row r="15" spans="1:7" ht="19.5" customHeight="1" thickBot="1">
      <c r="A15" s="14" t="s">
        <v>1</v>
      </c>
      <c r="B15" s="83" t="s">
        <v>21</v>
      </c>
      <c r="C15" s="86"/>
      <c r="D15" s="85" t="s">
        <v>9</v>
      </c>
      <c r="E15" s="86"/>
      <c r="F15" s="85" t="s">
        <v>10</v>
      </c>
      <c r="G15" s="86"/>
    </row>
    <row r="16" spans="1:7" ht="19.5" customHeight="1" thickBot="1">
      <c r="A16" s="15"/>
      <c r="B16" s="22" t="s">
        <v>3</v>
      </c>
      <c r="C16" s="9" t="s">
        <v>4</v>
      </c>
      <c r="D16" s="8" t="s">
        <v>3</v>
      </c>
      <c r="E16" s="9" t="s">
        <v>4</v>
      </c>
      <c r="F16" s="8" t="s">
        <v>3</v>
      </c>
      <c r="G16" s="9" t="s">
        <v>4</v>
      </c>
    </row>
    <row r="17" spans="1:7" ht="19.5" customHeight="1" thickBot="1">
      <c r="A17" s="19" t="s">
        <v>25</v>
      </c>
      <c r="B17" s="24">
        <v>141.9</v>
      </c>
      <c r="C17" s="35">
        <v>567.6</v>
      </c>
      <c r="D17" s="25">
        <f>B17*50/100+B17</f>
        <v>212.85000000000002</v>
      </c>
      <c r="E17" s="35">
        <f>C17*1/2+C17</f>
        <v>851.4000000000001</v>
      </c>
      <c r="F17" s="25">
        <f>B17*100/100+B17</f>
        <v>283.8</v>
      </c>
      <c r="G17" s="36">
        <f>C17*2</f>
        <v>1135.2</v>
      </c>
    </row>
    <row r="18" spans="1:7" ht="19.5" customHeight="1" thickBot="1">
      <c r="A18" s="20" t="s">
        <v>26</v>
      </c>
      <c r="B18" s="27">
        <f>B17*2</f>
        <v>283.8</v>
      </c>
      <c r="C18" s="18"/>
      <c r="D18" s="32"/>
      <c r="E18" s="18"/>
      <c r="F18" s="32"/>
      <c r="G18" s="18"/>
    </row>
    <row r="19" ht="9.75" customHeight="1" thickBot="1"/>
    <row r="20" spans="1:8" ht="27" customHeight="1">
      <c r="A20" s="91" t="s">
        <v>11</v>
      </c>
      <c r="B20" s="92"/>
      <c r="D20" s="33"/>
      <c r="E20" s="95" t="s">
        <v>12</v>
      </c>
      <c r="F20" s="96"/>
      <c r="G20" s="96"/>
      <c r="H20" s="97"/>
    </row>
    <row r="21" spans="1:8" ht="19.5" customHeight="1" thickBot="1">
      <c r="A21" s="93"/>
      <c r="B21" s="94"/>
      <c r="D21" s="33"/>
      <c r="E21" s="98"/>
      <c r="F21" s="99"/>
      <c r="G21" s="99"/>
      <c r="H21" s="100"/>
    </row>
    <row r="22" spans="1:8" ht="19.5" customHeight="1" thickBot="1">
      <c r="A22" s="16" t="s">
        <v>5</v>
      </c>
      <c r="B22" s="28">
        <v>764.5</v>
      </c>
      <c r="D22" s="101"/>
      <c r="E22" s="102" t="s">
        <v>30</v>
      </c>
      <c r="F22" s="103"/>
      <c r="G22" s="103"/>
      <c r="H22" s="104"/>
    </row>
    <row r="23" spans="1:8" ht="27.75" customHeight="1">
      <c r="A23" s="17" t="s">
        <v>33</v>
      </c>
      <c r="B23" s="29">
        <v>481</v>
      </c>
      <c r="D23" s="101"/>
      <c r="E23" s="105" t="s">
        <v>2</v>
      </c>
      <c r="F23" s="106"/>
      <c r="G23" s="105" t="s">
        <v>13</v>
      </c>
      <c r="H23" s="106"/>
    </row>
    <row r="24" spans="1:8" ht="19.5" customHeight="1">
      <c r="A24" s="17" t="s">
        <v>32</v>
      </c>
      <c r="B24" s="29">
        <v>640.5</v>
      </c>
      <c r="E24" s="107" t="s">
        <v>5</v>
      </c>
      <c r="F24" s="108"/>
      <c r="G24" s="111">
        <v>19.35</v>
      </c>
      <c r="H24" s="112"/>
    </row>
    <row r="25" spans="1:8" ht="19.5" customHeight="1">
      <c r="A25" s="17" t="s">
        <v>7</v>
      </c>
      <c r="B25" s="29">
        <v>577.5</v>
      </c>
      <c r="E25" s="109"/>
      <c r="F25" s="110"/>
      <c r="G25" s="113"/>
      <c r="H25" s="114"/>
    </row>
    <row r="26" spans="1:8" ht="19.5" customHeight="1" thickBot="1">
      <c r="A26" s="13" t="s">
        <v>14</v>
      </c>
      <c r="B26" s="30">
        <v>385</v>
      </c>
      <c r="E26" s="115" t="s">
        <v>6</v>
      </c>
      <c r="F26" s="116"/>
      <c r="G26" s="117">
        <v>14.2</v>
      </c>
      <c r="H26" s="118"/>
    </row>
    <row r="27" spans="1:8" ht="19.5" customHeight="1" thickBot="1">
      <c r="A27" s="13" t="s">
        <v>15</v>
      </c>
      <c r="B27" s="30">
        <v>3750</v>
      </c>
      <c r="E27" s="115" t="s">
        <v>7</v>
      </c>
      <c r="F27" s="116"/>
      <c r="G27" s="117">
        <v>15.65</v>
      </c>
      <c r="H27" s="118"/>
    </row>
    <row r="28" spans="1:8" ht="19.5" customHeight="1" thickBot="1">
      <c r="A28" s="13" t="s">
        <v>29</v>
      </c>
      <c r="B28" s="30">
        <v>5000</v>
      </c>
      <c r="E28" s="107" t="s">
        <v>8</v>
      </c>
      <c r="F28" s="108"/>
      <c r="G28" s="111">
        <v>15.8</v>
      </c>
      <c r="H28" s="112"/>
    </row>
    <row r="29" spans="1:8" ht="30" customHeight="1" thickBot="1">
      <c r="A29" s="119" t="s">
        <v>31</v>
      </c>
      <c r="B29" s="120"/>
      <c r="C29" s="120"/>
      <c r="D29" s="121"/>
      <c r="E29" s="128" t="s">
        <v>23</v>
      </c>
      <c r="F29" s="129"/>
      <c r="G29" s="130">
        <v>14.2</v>
      </c>
      <c r="H29" s="131"/>
    </row>
    <row r="30" spans="1:8" ht="19.5" customHeight="1" thickBot="1">
      <c r="A30" s="122"/>
      <c r="B30" s="123"/>
      <c r="C30" s="123"/>
      <c r="D30" s="124"/>
      <c r="E30" s="128" t="s">
        <v>24</v>
      </c>
      <c r="F30" s="129"/>
      <c r="G30" s="130">
        <v>9.5</v>
      </c>
      <c r="H30" s="131"/>
    </row>
    <row r="31" spans="1:4" ht="19.5" customHeight="1" thickBot="1">
      <c r="A31" s="125"/>
      <c r="B31" s="126"/>
      <c r="C31" s="126"/>
      <c r="D31" s="127"/>
    </row>
    <row r="32" ht="19.5" customHeight="1" thickBot="1"/>
    <row r="33" spans="1:8" ht="19.5" customHeight="1">
      <c r="A33" s="119" t="s">
        <v>28</v>
      </c>
      <c r="B33" s="120"/>
      <c r="C33" s="120"/>
      <c r="D33" s="120"/>
      <c r="E33" s="120"/>
      <c r="F33" s="120"/>
      <c r="G33" s="120"/>
      <c r="H33" s="121"/>
    </row>
    <row r="34" spans="1:8" ht="19.5" customHeight="1">
      <c r="A34" s="122"/>
      <c r="B34" s="123"/>
      <c r="C34" s="123"/>
      <c r="D34" s="123"/>
      <c r="E34" s="123"/>
      <c r="F34" s="123"/>
      <c r="G34" s="123"/>
      <c r="H34" s="124"/>
    </row>
    <row r="35" spans="1:8" ht="19.5" customHeight="1" thickBot="1">
      <c r="A35" s="125"/>
      <c r="B35" s="126"/>
      <c r="C35" s="126"/>
      <c r="D35" s="126"/>
      <c r="E35" s="126"/>
      <c r="F35" s="126"/>
      <c r="G35" s="126"/>
      <c r="H35" s="127"/>
    </row>
  </sheetData>
  <sheetProtection/>
  <mergeCells count="31">
    <mergeCell ref="E28:F28"/>
    <mergeCell ref="G28:H28"/>
    <mergeCell ref="A33:H35"/>
    <mergeCell ref="A29:D31"/>
    <mergeCell ref="E29:F29"/>
    <mergeCell ref="G29:H29"/>
    <mergeCell ref="E30:F30"/>
    <mergeCell ref="G30:H30"/>
    <mergeCell ref="E24:F25"/>
    <mergeCell ref="G24:H25"/>
    <mergeCell ref="E26:F26"/>
    <mergeCell ref="G26:H26"/>
    <mergeCell ref="E27:F27"/>
    <mergeCell ref="G27:H27"/>
    <mergeCell ref="B15:C15"/>
    <mergeCell ref="D15:E15"/>
    <mergeCell ref="F15:G15"/>
    <mergeCell ref="A20:B21"/>
    <mergeCell ref="E20:H21"/>
    <mergeCell ref="D22:D23"/>
    <mergeCell ref="E22:H22"/>
    <mergeCell ref="E23:F23"/>
    <mergeCell ref="G23:H23"/>
    <mergeCell ref="A1:G1"/>
    <mergeCell ref="A2:G2"/>
    <mergeCell ref="B3:C3"/>
    <mergeCell ref="D3:E3"/>
    <mergeCell ref="F3:G3"/>
    <mergeCell ref="B11:C11"/>
    <mergeCell ref="D11:E11"/>
    <mergeCell ref="F11:G11"/>
  </mergeCells>
  <printOptions/>
  <pageMargins left="0" right="0" top="0" bottom="0" header="0.5118110236220472" footer="0.5118110236220472"/>
  <pageSetup horizontalDpi="600" verticalDpi="600" orientation="landscape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91">
      <selection activeCell="F90" sqref="F90"/>
    </sheetView>
  </sheetViews>
  <sheetFormatPr defaultColWidth="9.00390625" defaultRowHeight="19.5" customHeight="1"/>
  <cols>
    <col min="1" max="1" width="69.625" style="4" customWidth="1"/>
    <col min="2" max="2" width="47.25390625" style="26" customWidth="1"/>
    <col min="3" max="3" width="12.75390625" style="42" hidden="1" customWidth="1"/>
    <col min="4" max="4" width="49.625" style="42" customWidth="1"/>
    <col min="5" max="5" width="15.625" style="42" customWidth="1"/>
    <col min="6" max="16384" width="9.125" style="42" customWidth="1"/>
  </cols>
  <sheetData>
    <row r="1" spans="1:2" s="48" customFormat="1" ht="20.25">
      <c r="A1" s="142" t="s">
        <v>55</v>
      </c>
      <c r="B1" s="143"/>
    </row>
    <row r="2" spans="1:2" s="48" customFormat="1" ht="38.25" customHeight="1" thickBot="1">
      <c r="A2" s="144"/>
      <c r="B2" s="145"/>
    </row>
    <row r="3" spans="1:2" ht="16.5" thickBot="1">
      <c r="A3" s="47"/>
      <c r="B3" s="47"/>
    </row>
    <row r="4" spans="1:2" s="50" customFormat="1" ht="126" customHeight="1">
      <c r="A4" s="140" t="s">
        <v>49</v>
      </c>
      <c r="B4" s="132" t="s">
        <v>56</v>
      </c>
    </row>
    <row r="5" spans="1:2" ht="19.5" customHeight="1" thickBot="1">
      <c r="A5" s="141"/>
      <c r="B5" s="133"/>
    </row>
    <row r="6" spans="1:2" ht="19.5" customHeight="1">
      <c r="A6" s="58" t="s">
        <v>45</v>
      </c>
      <c r="B6" s="59">
        <v>193.5</v>
      </c>
    </row>
    <row r="7" spans="1:2" ht="19.5" customHeight="1">
      <c r="A7" s="49" t="s">
        <v>41</v>
      </c>
      <c r="B7" s="55">
        <f>387/2</f>
        <v>193.5</v>
      </c>
    </row>
    <row r="8" spans="1:2" ht="19.5" customHeight="1">
      <c r="A8" s="49" t="s">
        <v>42</v>
      </c>
      <c r="B8" s="55">
        <f>387/2</f>
        <v>193.5</v>
      </c>
    </row>
    <row r="9" spans="1:2" ht="19.5" customHeight="1">
      <c r="A9" s="49" t="s">
        <v>43</v>
      </c>
      <c r="B9" s="55">
        <f>387/2</f>
        <v>193.5</v>
      </c>
    </row>
    <row r="10" spans="1:2" ht="19.5" customHeight="1">
      <c r="A10" s="49" t="s">
        <v>44</v>
      </c>
      <c r="B10" s="55">
        <v>193.5</v>
      </c>
    </row>
    <row r="11" spans="1:2" ht="19.5" customHeight="1">
      <c r="A11" s="41" t="s">
        <v>35</v>
      </c>
      <c r="B11" s="55">
        <v>158</v>
      </c>
    </row>
    <row r="12" spans="1:2" ht="19.5" customHeight="1">
      <c r="A12" s="37" t="s">
        <v>6</v>
      </c>
      <c r="B12" s="55">
        <f>284/2</f>
        <v>142</v>
      </c>
    </row>
    <row r="13" spans="1:2" ht="19.5" customHeight="1">
      <c r="A13" s="37" t="s">
        <v>23</v>
      </c>
      <c r="B13" s="55">
        <v>142</v>
      </c>
    </row>
    <row r="14" spans="1:2" ht="19.5" customHeight="1">
      <c r="A14" s="37" t="s">
        <v>7</v>
      </c>
      <c r="B14" s="55">
        <v>156.5</v>
      </c>
    </row>
    <row r="15" spans="1:2" ht="19.5" customHeight="1">
      <c r="A15" s="37" t="s">
        <v>8</v>
      </c>
      <c r="B15" s="55">
        <v>158</v>
      </c>
    </row>
    <row r="16" spans="1:2" ht="19.5" customHeight="1">
      <c r="A16" s="41" t="s">
        <v>37</v>
      </c>
      <c r="B16" s="55">
        <v>95</v>
      </c>
    </row>
    <row r="17" spans="1:2" s="39" customFormat="1" ht="19.5" customHeight="1">
      <c r="A17" s="41" t="s">
        <v>38</v>
      </c>
      <c r="B17" s="56">
        <v>129</v>
      </c>
    </row>
    <row r="18" spans="1:2" ht="19.5" customHeight="1" thickBot="1">
      <c r="A18" s="67" t="s">
        <v>39</v>
      </c>
      <c r="B18" s="68">
        <v>258</v>
      </c>
    </row>
    <row r="19" spans="1:2" ht="19.5" customHeight="1" thickBot="1">
      <c r="A19" s="43"/>
      <c r="B19" s="38"/>
    </row>
    <row r="20" spans="1:2" ht="19.5" customHeight="1">
      <c r="A20" s="137" t="s">
        <v>48</v>
      </c>
      <c r="B20" s="134" t="s">
        <v>57</v>
      </c>
    </row>
    <row r="21" spans="1:2" ht="27" customHeight="1">
      <c r="A21" s="138"/>
      <c r="B21" s="135"/>
    </row>
    <row r="22" spans="1:2" ht="19.5" customHeight="1" thickBot="1">
      <c r="A22" s="139"/>
      <c r="B22" s="136"/>
    </row>
    <row r="23" spans="1:2" ht="19.5" customHeight="1">
      <c r="A23" s="58" t="s">
        <v>45</v>
      </c>
      <c r="B23" s="59">
        <f>1529/2</f>
        <v>764.5</v>
      </c>
    </row>
    <row r="24" spans="1:2" ht="19.5" customHeight="1">
      <c r="A24" s="49" t="s">
        <v>41</v>
      </c>
      <c r="B24" s="55">
        <f>1529/2</f>
        <v>764.5</v>
      </c>
    </row>
    <row r="25" spans="1:2" ht="19.5" customHeight="1">
      <c r="A25" s="49" t="s">
        <v>42</v>
      </c>
      <c r="B25" s="55">
        <f>1529/2</f>
        <v>764.5</v>
      </c>
    </row>
    <row r="26" spans="1:2" ht="19.5" customHeight="1">
      <c r="A26" s="49" t="s">
        <v>43</v>
      </c>
      <c r="B26" s="55">
        <f>1529/2</f>
        <v>764.5</v>
      </c>
    </row>
    <row r="27" spans="1:2" ht="19.5" customHeight="1">
      <c r="A27" s="49" t="s">
        <v>44</v>
      </c>
      <c r="B27" s="55">
        <v>764.5</v>
      </c>
    </row>
    <row r="28" spans="1:2" ht="19.5" customHeight="1">
      <c r="A28" s="40" t="s">
        <v>35</v>
      </c>
      <c r="B28" s="55">
        <v>962</v>
      </c>
    </row>
    <row r="29" spans="1:2" ht="19.5" customHeight="1">
      <c r="A29" s="40" t="s">
        <v>33</v>
      </c>
      <c r="B29" s="55">
        <v>481</v>
      </c>
    </row>
    <row r="30" spans="1:2" ht="19.5" customHeight="1">
      <c r="A30" s="40" t="s">
        <v>32</v>
      </c>
      <c r="B30" s="55">
        <v>640.5</v>
      </c>
    </row>
    <row r="31" spans="1:2" ht="19.5" customHeight="1">
      <c r="A31" s="40" t="s">
        <v>23</v>
      </c>
      <c r="B31" s="56">
        <v>513.5</v>
      </c>
    </row>
    <row r="32" spans="1:2" ht="19.5" customHeight="1">
      <c r="A32" s="40" t="s">
        <v>7</v>
      </c>
      <c r="B32" s="56">
        <v>577.5</v>
      </c>
    </row>
    <row r="33" spans="1:2" ht="19.5" customHeight="1">
      <c r="A33" s="40" t="s">
        <v>36</v>
      </c>
      <c r="B33" s="56">
        <v>962</v>
      </c>
    </row>
    <row r="34" spans="1:2" ht="19.5" customHeight="1">
      <c r="A34" s="40" t="s">
        <v>14</v>
      </c>
      <c r="B34" s="55">
        <v>385</v>
      </c>
    </row>
    <row r="35" spans="1:2" ht="19.5" customHeight="1" thickBot="1">
      <c r="A35" s="45" t="s">
        <v>40</v>
      </c>
      <c r="B35" s="57">
        <v>1146.75</v>
      </c>
    </row>
    <row r="36" spans="1:2" ht="19.5" customHeight="1" thickBot="1">
      <c r="A36" s="46"/>
      <c r="B36" s="44"/>
    </row>
    <row r="37" spans="1:2" ht="57.75" customHeight="1" thickBot="1">
      <c r="A37" s="63" t="s">
        <v>51</v>
      </c>
      <c r="B37" s="64" t="s">
        <v>58</v>
      </c>
    </row>
    <row r="38" spans="1:2" ht="19.5" customHeight="1">
      <c r="A38" s="72" t="s">
        <v>45</v>
      </c>
      <c r="B38" s="73">
        <v>580.5</v>
      </c>
    </row>
    <row r="39" spans="1:2" ht="19.5" customHeight="1">
      <c r="A39" s="49" t="s">
        <v>41</v>
      </c>
      <c r="B39" s="53">
        <v>580.5</v>
      </c>
    </row>
    <row r="40" spans="1:2" ht="19.5" customHeight="1">
      <c r="A40" s="49" t="s">
        <v>42</v>
      </c>
      <c r="B40" s="53">
        <v>580.5</v>
      </c>
    </row>
    <row r="41" spans="1:2" ht="19.5" customHeight="1">
      <c r="A41" s="49" t="s">
        <v>43</v>
      </c>
      <c r="B41" s="53">
        <v>580.5</v>
      </c>
    </row>
    <row r="42" spans="1:2" ht="19.5" customHeight="1">
      <c r="A42" s="49" t="s">
        <v>44</v>
      </c>
      <c r="B42" s="53">
        <v>580.5</v>
      </c>
    </row>
    <row r="43" spans="1:2" ht="19.5" customHeight="1">
      <c r="A43" s="49" t="s">
        <v>35</v>
      </c>
      <c r="B43" s="53">
        <v>474</v>
      </c>
    </row>
    <row r="44" spans="1:2" ht="19.5" customHeight="1">
      <c r="A44" s="51" t="s">
        <v>6</v>
      </c>
      <c r="B44" s="53">
        <v>426</v>
      </c>
    </row>
    <row r="45" spans="1:2" ht="19.5" customHeight="1">
      <c r="A45" s="51" t="s">
        <v>23</v>
      </c>
      <c r="B45" s="53">
        <v>426</v>
      </c>
    </row>
    <row r="46" spans="1:2" ht="19.5" customHeight="1">
      <c r="A46" s="51" t="s">
        <v>7</v>
      </c>
      <c r="B46" s="53">
        <v>469.5</v>
      </c>
    </row>
    <row r="47" spans="1:2" ht="19.5" customHeight="1">
      <c r="A47" s="51" t="s">
        <v>8</v>
      </c>
      <c r="B47" s="53">
        <v>474</v>
      </c>
    </row>
    <row r="48" spans="1:2" ht="19.5" customHeight="1" thickBot="1">
      <c r="A48" s="70" t="s">
        <v>38</v>
      </c>
      <c r="B48" s="54">
        <v>387</v>
      </c>
    </row>
    <row r="49" spans="1:2" ht="19.5" customHeight="1" thickBot="1">
      <c r="A49" s="46"/>
      <c r="B49" s="44"/>
    </row>
    <row r="50" spans="1:2" s="52" customFormat="1" ht="75" customHeight="1" thickBot="1">
      <c r="A50" s="69" t="s">
        <v>50</v>
      </c>
      <c r="B50" s="64" t="s">
        <v>59</v>
      </c>
    </row>
    <row r="51" spans="1:3" ht="19.5" customHeight="1">
      <c r="A51" s="41" t="s">
        <v>45</v>
      </c>
      <c r="B51" s="53">
        <f>C51/2</f>
        <v>1528.5</v>
      </c>
      <c r="C51" s="60">
        <v>3057</v>
      </c>
    </row>
    <row r="52" spans="1:3" ht="19.5" customHeight="1">
      <c r="A52" s="41" t="s">
        <v>41</v>
      </c>
      <c r="B52" s="53">
        <f aca="true" t="shared" si="0" ref="B52:B61">C52/2</f>
        <v>1528.5</v>
      </c>
      <c r="C52" s="61">
        <v>3057</v>
      </c>
    </row>
    <row r="53" spans="1:3" ht="19.5" customHeight="1">
      <c r="A53" s="41" t="s">
        <v>44</v>
      </c>
      <c r="B53" s="53">
        <f t="shared" si="0"/>
        <v>1528.5</v>
      </c>
      <c r="C53" s="61">
        <v>3057</v>
      </c>
    </row>
    <row r="54" spans="1:3" ht="19.5" customHeight="1">
      <c r="A54" s="41" t="s">
        <v>42</v>
      </c>
      <c r="B54" s="53">
        <f t="shared" si="0"/>
        <v>1528.5</v>
      </c>
      <c r="C54" s="61">
        <v>3057</v>
      </c>
    </row>
    <row r="55" spans="1:3" ht="19.5" customHeight="1">
      <c r="A55" s="41" t="s">
        <v>43</v>
      </c>
      <c r="B55" s="53">
        <f t="shared" si="0"/>
        <v>1528.5</v>
      </c>
      <c r="C55" s="61">
        <v>3057</v>
      </c>
    </row>
    <row r="56" spans="1:3" ht="19.5" customHeight="1">
      <c r="A56" s="41" t="s">
        <v>35</v>
      </c>
      <c r="B56" s="53">
        <f t="shared" si="0"/>
        <v>1924</v>
      </c>
      <c r="C56" s="61">
        <v>3848</v>
      </c>
    </row>
    <row r="57" spans="1:3" ht="19.5" customHeight="1">
      <c r="A57" s="37" t="s">
        <v>46</v>
      </c>
      <c r="B57" s="53">
        <f t="shared" si="0"/>
        <v>1281</v>
      </c>
      <c r="C57" s="61">
        <v>2562</v>
      </c>
    </row>
    <row r="58" spans="1:3" ht="19.5" customHeight="1">
      <c r="A58" s="37" t="s">
        <v>23</v>
      </c>
      <c r="B58" s="53">
        <f t="shared" si="0"/>
        <v>1026.5</v>
      </c>
      <c r="C58" s="61">
        <v>2053</v>
      </c>
    </row>
    <row r="59" spans="1:3" ht="19.5" customHeight="1">
      <c r="A59" s="37" t="s">
        <v>47</v>
      </c>
      <c r="B59" s="53">
        <f t="shared" si="0"/>
        <v>1155</v>
      </c>
      <c r="C59" s="61">
        <v>2310</v>
      </c>
    </row>
    <row r="60" spans="1:3" ht="19.5" customHeight="1">
      <c r="A60" s="37" t="s">
        <v>36</v>
      </c>
      <c r="B60" s="53">
        <f t="shared" si="0"/>
        <v>1924</v>
      </c>
      <c r="C60" s="61">
        <v>3848</v>
      </c>
    </row>
    <row r="61" spans="1:3" ht="19.5" customHeight="1" thickBot="1">
      <c r="A61" s="71" t="s">
        <v>38</v>
      </c>
      <c r="B61" s="54">
        <f t="shared" si="0"/>
        <v>768</v>
      </c>
      <c r="C61" s="62">
        <v>1536</v>
      </c>
    </row>
    <row r="62" spans="1:2" ht="19.5" customHeight="1" thickBot="1">
      <c r="A62" s="65"/>
      <c r="B62" s="66"/>
    </row>
    <row r="63" spans="1:2" s="52" customFormat="1" ht="81.75" customHeight="1" thickBot="1">
      <c r="A63" s="63" t="s">
        <v>51</v>
      </c>
      <c r="B63" s="64" t="s">
        <v>60</v>
      </c>
    </row>
    <row r="64" spans="1:2" ht="19.5" customHeight="1">
      <c r="A64" s="49" t="s">
        <v>45</v>
      </c>
      <c r="B64" s="53">
        <v>3057</v>
      </c>
    </row>
    <row r="65" spans="1:2" ht="19.5" customHeight="1">
      <c r="A65" s="49" t="s">
        <v>41</v>
      </c>
      <c r="B65" s="53">
        <v>3057</v>
      </c>
    </row>
    <row r="66" spans="1:2" ht="19.5" customHeight="1">
      <c r="A66" s="49" t="s">
        <v>42</v>
      </c>
      <c r="B66" s="53">
        <v>3057</v>
      </c>
    </row>
    <row r="67" spans="1:2" ht="19.5" customHeight="1">
      <c r="A67" s="49" t="s">
        <v>43</v>
      </c>
      <c r="B67" s="53">
        <v>3057</v>
      </c>
    </row>
    <row r="68" spans="1:2" ht="19.5" customHeight="1">
      <c r="A68" s="49" t="s">
        <v>44</v>
      </c>
      <c r="B68" s="53">
        <v>3057</v>
      </c>
    </row>
    <row r="69" spans="1:2" ht="19.5" customHeight="1">
      <c r="A69" s="49" t="s">
        <v>35</v>
      </c>
      <c r="B69" s="53">
        <v>3848</v>
      </c>
    </row>
    <row r="70" spans="1:2" ht="19.5" customHeight="1">
      <c r="A70" s="51" t="s">
        <v>6</v>
      </c>
      <c r="B70" s="53">
        <v>2562</v>
      </c>
    </row>
    <row r="71" spans="1:2" ht="19.5" customHeight="1">
      <c r="A71" s="51" t="s">
        <v>23</v>
      </c>
      <c r="B71" s="53">
        <v>2053</v>
      </c>
    </row>
    <row r="72" spans="1:2" ht="19.5" customHeight="1">
      <c r="A72" s="51" t="s">
        <v>7</v>
      </c>
      <c r="B72" s="53">
        <v>2310</v>
      </c>
    </row>
    <row r="73" spans="1:2" ht="19.5" customHeight="1">
      <c r="A73" s="51" t="s">
        <v>8</v>
      </c>
      <c r="B73" s="53">
        <v>3848</v>
      </c>
    </row>
    <row r="74" spans="1:2" ht="19.5" customHeight="1" thickBot="1">
      <c r="A74" s="70" t="s">
        <v>38</v>
      </c>
      <c r="B74" s="54">
        <v>1536</v>
      </c>
    </row>
    <row r="75" spans="1:2" ht="19.5" customHeight="1" thickBot="1">
      <c r="A75" s="65"/>
      <c r="B75" s="66"/>
    </row>
    <row r="76" spans="1:2" ht="78" customHeight="1" thickBot="1">
      <c r="A76" s="63" t="s">
        <v>51</v>
      </c>
      <c r="B76" s="64" t="s">
        <v>61</v>
      </c>
    </row>
    <row r="77" spans="1:2" ht="19.5" customHeight="1">
      <c r="A77" s="49" t="s">
        <v>45</v>
      </c>
      <c r="B77" s="53">
        <v>3057</v>
      </c>
    </row>
    <row r="78" spans="1:2" ht="19.5" customHeight="1">
      <c r="A78" s="49" t="s">
        <v>41</v>
      </c>
      <c r="B78" s="53">
        <v>3057</v>
      </c>
    </row>
    <row r="79" spans="1:2" ht="19.5" customHeight="1">
      <c r="A79" s="49" t="s">
        <v>42</v>
      </c>
      <c r="B79" s="53">
        <v>3057</v>
      </c>
    </row>
    <row r="80" spans="1:2" ht="19.5" customHeight="1">
      <c r="A80" s="49" t="s">
        <v>43</v>
      </c>
      <c r="B80" s="53">
        <v>3057</v>
      </c>
    </row>
    <row r="81" spans="1:2" ht="19.5" customHeight="1">
      <c r="A81" s="49" t="s">
        <v>44</v>
      </c>
      <c r="B81" s="53">
        <v>3057</v>
      </c>
    </row>
    <row r="82" spans="1:2" ht="19.5" customHeight="1">
      <c r="A82" s="49" t="s">
        <v>35</v>
      </c>
      <c r="B82" s="53">
        <v>3848</v>
      </c>
    </row>
    <row r="83" spans="1:2" ht="19.5" customHeight="1">
      <c r="A83" s="51" t="s">
        <v>6</v>
      </c>
      <c r="B83" s="53">
        <v>2562</v>
      </c>
    </row>
    <row r="84" spans="1:2" ht="19.5" customHeight="1">
      <c r="A84" s="51" t="s">
        <v>23</v>
      </c>
      <c r="B84" s="53">
        <v>2053</v>
      </c>
    </row>
    <row r="85" spans="1:2" ht="19.5" customHeight="1">
      <c r="A85" s="51" t="s">
        <v>7</v>
      </c>
      <c r="B85" s="53">
        <v>2310</v>
      </c>
    </row>
    <row r="86" spans="1:2" ht="19.5" customHeight="1">
      <c r="A86" s="51" t="s">
        <v>8</v>
      </c>
      <c r="B86" s="53">
        <v>3848</v>
      </c>
    </row>
    <row r="87" spans="1:2" ht="19.5" customHeight="1" thickBot="1">
      <c r="A87" s="70" t="s">
        <v>38</v>
      </c>
      <c r="B87" s="54">
        <v>1536</v>
      </c>
    </row>
    <row r="88" spans="1:2" ht="19.5" customHeight="1" thickBot="1">
      <c r="A88" s="78"/>
      <c r="B88" s="66"/>
    </row>
    <row r="89" spans="1:2" ht="78" customHeight="1" thickBot="1">
      <c r="A89" s="63" t="s">
        <v>50</v>
      </c>
      <c r="B89" s="64" t="s">
        <v>62</v>
      </c>
    </row>
    <row r="90" spans="1:2" ht="19.5" customHeight="1">
      <c r="A90" s="41" t="s">
        <v>45</v>
      </c>
      <c r="B90" s="53">
        <v>3057</v>
      </c>
    </row>
    <row r="91" spans="1:2" ht="19.5" customHeight="1">
      <c r="A91" s="41" t="s">
        <v>41</v>
      </c>
      <c r="B91" s="53">
        <v>3057</v>
      </c>
    </row>
    <row r="92" spans="1:2" ht="19.5" customHeight="1">
      <c r="A92" s="41" t="s">
        <v>44</v>
      </c>
      <c r="B92" s="53">
        <v>3057</v>
      </c>
    </row>
    <row r="93" spans="1:2" ht="19.5" customHeight="1">
      <c r="A93" s="41" t="s">
        <v>42</v>
      </c>
      <c r="B93" s="53">
        <v>3057</v>
      </c>
    </row>
    <row r="94" spans="1:2" ht="19.5" customHeight="1">
      <c r="A94" s="41" t="s">
        <v>43</v>
      </c>
      <c r="B94" s="53">
        <v>3057</v>
      </c>
    </row>
    <row r="95" spans="1:2" ht="19.5" customHeight="1">
      <c r="A95" s="41" t="s">
        <v>35</v>
      </c>
      <c r="B95" s="53">
        <v>3848</v>
      </c>
    </row>
    <row r="96" spans="1:2" ht="19.5" customHeight="1">
      <c r="A96" s="37" t="s">
        <v>46</v>
      </c>
      <c r="B96" s="53">
        <v>2562</v>
      </c>
    </row>
    <row r="97" spans="1:2" ht="19.5" customHeight="1">
      <c r="A97" s="37" t="s">
        <v>23</v>
      </c>
      <c r="B97" s="53">
        <v>2053</v>
      </c>
    </row>
    <row r="98" spans="1:2" ht="19.5" customHeight="1">
      <c r="A98" s="37" t="s">
        <v>47</v>
      </c>
      <c r="B98" s="53">
        <v>2310</v>
      </c>
    </row>
    <row r="99" spans="1:2" ht="19.5" customHeight="1">
      <c r="A99" s="37" t="s">
        <v>36</v>
      </c>
      <c r="B99" s="53">
        <v>3848</v>
      </c>
    </row>
    <row r="100" spans="1:2" ht="19.5" customHeight="1" thickBot="1">
      <c r="A100" s="71" t="s">
        <v>38</v>
      </c>
      <c r="B100" s="54">
        <v>1536</v>
      </c>
    </row>
    <row r="101" spans="1:2" ht="19.5" customHeight="1">
      <c r="A101" s="78"/>
      <c r="B101" s="66"/>
    </row>
    <row r="102" spans="1:4" ht="19.5" customHeight="1">
      <c r="A102" s="74" t="s">
        <v>53</v>
      </c>
      <c r="B102" s="75"/>
      <c r="C102" s="76"/>
      <c r="D102" s="76"/>
    </row>
    <row r="103" spans="1:2" ht="18" customHeight="1">
      <c r="A103" s="77"/>
      <c r="B103" s="77"/>
    </row>
    <row r="104" spans="1:4" ht="19.5" customHeight="1">
      <c r="A104" s="74" t="s">
        <v>52</v>
      </c>
      <c r="B104" s="75"/>
      <c r="C104" s="76"/>
      <c r="D104" s="76"/>
    </row>
    <row r="106" spans="1:10" s="76" customFormat="1" ht="19.5" customHeight="1">
      <c r="A106" s="146" t="s">
        <v>54</v>
      </c>
      <c r="B106" s="146"/>
      <c r="C106" s="146"/>
      <c r="D106" s="146"/>
      <c r="E106" s="146"/>
      <c r="F106" s="146"/>
      <c r="G106" s="146"/>
      <c r="H106" s="146"/>
      <c r="I106" s="146"/>
      <c r="J106" s="146"/>
    </row>
  </sheetData>
  <sheetProtection/>
  <mergeCells count="6">
    <mergeCell ref="B4:B5"/>
    <mergeCell ref="B20:B22"/>
    <mergeCell ref="A20:A22"/>
    <mergeCell ref="A4:A5"/>
    <mergeCell ref="A1:B2"/>
    <mergeCell ref="A106:J106"/>
  </mergeCells>
  <printOptions/>
  <pageMargins left="0" right="0" top="0" bottom="0" header="0.5118110236220472" footer="0.5118110236220472"/>
  <pageSetup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zoomScalePageLayoutView="0" workbookViewId="0" topLeftCell="A1">
      <selection activeCell="E14" sqref="E14"/>
    </sheetView>
  </sheetViews>
  <sheetFormatPr defaultColWidth="9.00390625" defaultRowHeight="19.5" customHeight="1"/>
  <cols>
    <col min="1" max="1" width="51.125" style="4" customWidth="1"/>
    <col min="2" max="2" width="19.875" style="26" customWidth="1"/>
    <col min="3" max="3" width="12.75390625" style="4" bestFit="1" customWidth="1"/>
    <col min="4" max="4" width="18.25390625" style="31" customWidth="1"/>
    <col min="5" max="5" width="13.875" style="4" customWidth="1"/>
    <col min="6" max="6" width="18.00390625" style="31" customWidth="1"/>
    <col min="7" max="7" width="10.375" style="4" bestFit="1" customWidth="1"/>
    <col min="8" max="16384" width="9.125" style="3" customWidth="1"/>
  </cols>
  <sheetData>
    <row r="1" spans="1:7" ht="16.5" thickBot="1">
      <c r="A1" s="79" t="s">
        <v>0</v>
      </c>
      <c r="B1" s="79"/>
      <c r="C1" s="79"/>
      <c r="D1" s="79"/>
      <c r="E1" s="79"/>
      <c r="F1" s="79"/>
      <c r="G1" s="79"/>
    </row>
    <row r="2" spans="1:7" ht="16.5" thickBot="1">
      <c r="A2" s="80" t="s">
        <v>34</v>
      </c>
      <c r="B2" s="81"/>
      <c r="C2" s="81"/>
      <c r="D2" s="81"/>
      <c r="E2" s="81"/>
      <c r="F2" s="81"/>
      <c r="G2" s="82"/>
    </row>
    <row r="3" spans="1:7" ht="19.5" customHeight="1" thickBot="1">
      <c r="A3" s="5" t="s">
        <v>1</v>
      </c>
      <c r="B3" s="83" t="s">
        <v>22</v>
      </c>
      <c r="C3" s="84"/>
      <c r="D3" s="85" t="s">
        <v>16</v>
      </c>
      <c r="E3" s="86"/>
      <c r="F3" s="87" t="s">
        <v>19</v>
      </c>
      <c r="G3" s="88"/>
    </row>
    <row r="4" spans="1:7" ht="19.5" customHeight="1" thickBot="1">
      <c r="A4" s="7" t="s">
        <v>2</v>
      </c>
      <c r="B4" s="22" t="s">
        <v>3</v>
      </c>
      <c r="C4" s="9" t="s">
        <v>4</v>
      </c>
      <c r="D4" s="8" t="s">
        <v>3</v>
      </c>
      <c r="E4" s="9" t="s">
        <v>4</v>
      </c>
      <c r="F4" s="10" t="s">
        <v>3</v>
      </c>
      <c r="G4" s="9" t="s">
        <v>4</v>
      </c>
    </row>
    <row r="5" spans="1:7" ht="19.5" customHeight="1">
      <c r="A5" s="11" t="s">
        <v>5</v>
      </c>
      <c r="B5" s="24">
        <v>193.5</v>
      </c>
      <c r="C5" s="21">
        <v>774</v>
      </c>
      <c r="D5" s="24">
        <f>B5*50/100+B5</f>
        <v>290.25</v>
      </c>
      <c r="E5" s="21">
        <f>C5*1/2+C5</f>
        <v>1161</v>
      </c>
      <c r="F5" s="34">
        <f>B5*100/100+B5</f>
        <v>387</v>
      </c>
      <c r="G5" s="1">
        <f>C5*2</f>
        <v>1548</v>
      </c>
    </row>
    <row r="6" spans="1:7" ht="19.5" customHeight="1">
      <c r="A6" s="12" t="s">
        <v>6</v>
      </c>
      <c r="B6" s="24">
        <v>142</v>
      </c>
      <c r="C6" s="21">
        <v>568</v>
      </c>
      <c r="D6" s="24">
        <f>B6*50/100+B6</f>
        <v>213</v>
      </c>
      <c r="E6" s="2">
        <f>C6*1/2+C6</f>
        <v>852</v>
      </c>
      <c r="F6" s="24">
        <f>B6*100/100+B6</f>
        <v>284</v>
      </c>
      <c r="G6" s="2">
        <f>C6*2</f>
        <v>1136</v>
      </c>
    </row>
    <row r="7" spans="1:7" ht="19.5" customHeight="1">
      <c r="A7" s="12" t="s">
        <v>23</v>
      </c>
      <c r="B7" s="24">
        <v>142</v>
      </c>
      <c r="C7" s="21">
        <v>568</v>
      </c>
      <c r="D7" s="24">
        <f>B7*50/100+B7</f>
        <v>213</v>
      </c>
      <c r="E7" s="2">
        <f>C7*1/2+C7</f>
        <v>852</v>
      </c>
      <c r="F7" s="24">
        <f>B7*100/100+B7</f>
        <v>284</v>
      </c>
      <c r="G7" s="2">
        <f>C7*2</f>
        <v>1136</v>
      </c>
    </row>
    <row r="8" spans="1:7" ht="19.5" customHeight="1">
      <c r="A8" s="12" t="s">
        <v>7</v>
      </c>
      <c r="B8" s="24">
        <v>156.5</v>
      </c>
      <c r="C8" s="21">
        <v>626</v>
      </c>
      <c r="D8" s="24">
        <f>B8*50/100+B8</f>
        <v>234.75</v>
      </c>
      <c r="E8" s="2">
        <f>C8*1/2+C8</f>
        <v>939</v>
      </c>
      <c r="F8" s="24">
        <f>B8*100/100+B8</f>
        <v>313</v>
      </c>
      <c r="G8" s="2">
        <f>C8*2</f>
        <v>1252</v>
      </c>
    </row>
    <row r="9" spans="1:7" ht="19.5" customHeight="1" thickBot="1">
      <c r="A9" s="13" t="s">
        <v>8</v>
      </c>
      <c r="B9" s="24">
        <v>158</v>
      </c>
      <c r="C9" s="21">
        <v>632</v>
      </c>
      <c r="D9" s="25">
        <f>B9*50/100+B9</f>
        <v>237</v>
      </c>
      <c r="E9" s="23">
        <f>C9*1/2+C9</f>
        <v>948</v>
      </c>
      <c r="F9" s="25">
        <f>B9*100/100+B9</f>
        <v>316</v>
      </c>
      <c r="G9" s="23">
        <f>C9*2</f>
        <v>1264</v>
      </c>
    </row>
    <row r="10" ht="9" customHeight="1" thickBot="1"/>
    <row r="11" spans="1:7" ht="19.5" customHeight="1" thickBot="1">
      <c r="A11" s="14" t="s">
        <v>1</v>
      </c>
      <c r="B11" s="83" t="s">
        <v>17</v>
      </c>
      <c r="C11" s="86"/>
      <c r="D11" s="85" t="s">
        <v>18</v>
      </c>
      <c r="E11" s="86"/>
      <c r="F11" s="89" t="s">
        <v>20</v>
      </c>
      <c r="G11" s="90"/>
    </row>
    <row r="12" spans="1:7" ht="19.5" customHeight="1" thickBot="1">
      <c r="A12" s="15"/>
      <c r="B12" s="22" t="s">
        <v>3</v>
      </c>
      <c r="C12" s="9" t="s">
        <v>4</v>
      </c>
      <c r="D12" s="8" t="s">
        <v>3</v>
      </c>
      <c r="E12" s="9" t="s">
        <v>4</v>
      </c>
      <c r="F12" s="8" t="s">
        <v>3</v>
      </c>
      <c r="G12" s="9" t="s">
        <v>4</v>
      </c>
    </row>
    <row r="13" spans="1:7" ht="19.5" customHeight="1" thickBot="1">
      <c r="A13" s="6" t="s">
        <v>27</v>
      </c>
      <c r="B13" s="24">
        <v>95</v>
      </c>
      <c r="C13" s="35">
        <v>380</v>
      </c>
      <c r="D13" s="25">
        <f>B13*50/100+B13</f>
        <v>142.5</v>
      </c>
      <c r="E13" s="23">
        <f>C13*1/2+C13</f>
        <v>570</v>
      </c>
      <c r="F13" s="25">
        <f>B13*100/100+B13</f>
        <v>190</v>
      </c>
      <c r="G13" s="35">
        <f>C13*2</f>
        <v>760</v>
      </c>
    </row>
    <row r="14" ht="12" customHeight="1" thickBot="1"/>
    <row r="15" spans="1:7" ht="19.5" customHeight="1" thickBot="1">
      <c r="A15" s="14" t="s">
        <v>1</v>
      </c>
      <c r="B15" s="83" t="s">
        <v>21</v>
      </c>
      <c r="C15" s="86"/>
      <c r="D15" s="85" t="s">
        <v>9</v>
      </c>
      <c r="E15" s="86"/>
      <c r="F15" s="85" t="s">
        <v>10</v>
      </c>
      <c r="G15" s="86"/>
    </row>
    <row r="16" spans="1:7" ht="19.5" customHeight="1" thickBot="1">
      <c r="A16" s="15"/>
      <c r="B16" s="22" t="s">
        <v>3</v>
      </c>
      <c r="C16" s="9" t="s">
        <v>4</v>
      </c>
      <c r="D16" s="8" t="s">
        <v>3</v>
      </c>
      <c r="E16" s="9" t="s">
        <v>4</v>
      </c>
      <c r="F16" s="8" t="s">
        <v>3</v>
      </c>
      <c r="G16" s="9" t="s">
        <v>4</v>
      </c>
    </row>
    <row r="17" spans="1:7" ht="19.5" customHeight="1" thickBot="1">
      <c r="A17" s="19" t="s">
        <v>25</v>
      </c>
      <c r="B17" s="24">
        <v>129</v>
      </c>
      <c r="C17" s="35">
        <v>516</v>
      </c>
      <c r="D17" s="25">
        <f>B17*50/100+B17</f>
        <v>193.5</v>
      </c>
      <c r="E17" s="35">
        <f>C17*1/2+C17</f>
        <v>774</v>
      </c>
      <c r="F17" s="25">
        <f>B17*100/100+B17</f>
        <v>258</v>
      </c>
      <c r="G17" s="36">
        <f>C17*2</f>
        <v>1032</v>
      </c>
    </row>
    <row r="18" spans="1:7" ht="19.5" customHeight="1" thickBot="1">
      <c r="A18" s="20" t="s">
        <v>26</v>
      </c>
      <c r="B18" s="27">
        <f>B17*2</f>
        <v>258</v>
      </c>
      <c r="C18" s="18"/>
      <c r="D18" s="32"/>
      <c r="E18" s="18"/>
      <c r="F18" s="32"/>
      <c r="G18" s="18"/>
    </row>
    <row r="19" ht="9.75" customHeight="1" thickBot="1"/>
    <row r="20" spans="1:8" ht="27" customHeight="1">
      <c r="A20" s="91" t="s">
        <v>11</v>
      </c>
      <c r="B20" s="92"/>
      <c r="D20" s="33"/>
      <c r="E20" s="95" t="s">
        <v>12</v>
      </c>
      <c r="F20" s="96"/>
      <c r="G20" s="96"/>
      <c r="H20" s="97"/>
    </row>
    <row r="21" spans="1:8" ht="19.5" customHeight="1" thickBot="1">
      <c r="A21" s="93"/>
      <c r="B21" s="94"/>
      <c r="D21" s="33"/>
      <c r="E21" s="98"/>
      <c r="F21" s="99"/>
      <c r="G21" s="99"/>
      <c r="H21" s="100"/>
    </row>
    <row r="22" spans="1:8" ht="19.5" customHeight="1" thickBot="1">
      <c r="A22" s="16" t="s">
        <v>5</v>
      </c>
      <c r="B22" s="28">
        <v>764.5</v>
      </c>
      <c r="D22" s="101"/>
      <c r="E22" s="102" t="s">
        <v>30</v>
      </c>
      <c r="F22" s="103"/>
      <c r="G22" s="103"/>
      <c r="H22" s="104"/>
    </row>
    <row r="23" spans="1:8" ht="27.75" customHeight="1">
      <c r="A23" s="17" t="s">
        <v>33</v>
      </c>
      <c r="B23" s="29">
        <v>481</v>
      </c>
      <c r="D23" s="101"/>
      <c r="E23" s="105" t="s">
        <v>2</v>
      </c>
      <c r="F23" s="106"/>
      <c r="G23" s="105" t="s">
        <v>13</v>
      </c>
      <c r="H23" s="106"/>
    </row>
    <row r="24" spans="1:8" ht="19.5" customHeight="1">
      <c r="A24" s="17" t="s">
        <v>32</v>
      </c>
      <c r="B24" s="29">
        <v>640.5</v>
      </c>
      <c r="E24" s="107" t="s">
        <v>5</v>
      </c>
      <c r="F24" s="108"/>
      <c r="G24" s="111"/>
      <c r="H24" s="112"/>
    </row>
    <row r="25" spans="1:8" ht="19.5" customHeight="1">
      <c r="A25" s="17" t="s">
        <v>7</v>
      </c>
      <c r="B25" s="29">
        <v>577.5</v>
      </c>
      <c r="E25" s="109"/>
      <c r="F25" s="110"/>
      <c r="G25" s="113"/>
      <c r="H25" s="114"/>
    </row>
    <row r="26" spans="1:8" ht="19.5" customHeight="1" thickBot="1">
      <c r="A26" s="13" t="s">
        <v>14</v>
      </c>
      <c r="B26" s="30">
        <v>385</v>
      </c>
      <c r="E26" s="115" t="s">
        <v>6</v>
      </c>
      <c r="F26" s="116"/>
      <c r="G26" s="117"/>
      <c r="H26" s="118"/>
    </row>
    <row r="27" spans="1:8" ht="19.5" customHeight="1" thickBot="1">
      <c r="A27" s="13" t="s">
        <v>15</v>
      </c>
      <c r="B27" s="30">
        <v>3750</v>
      </c>
      <c r="E27" s="115" t="s">
        <v>7</v>
      </c>
      <c r="F27" s="116"/>
      <c r="G27" s="117"/>
      <c r="H27" s="118"/>
    </row>
    <row r="28" spans="1:8" ht="19.5" customHeight="1" thickBot="1">
      <c r="A28" s="13" t="s">
        <v>29</v>
      </c>
      <c r="B28" s="30">
        <v>5000</v>
      </c>
      <c r="E28" s="107" t="s">
        <v>8</v>
      </c>
      <c r="F28" s="108"/>
      <c r="G28" s="111"/>
      <c r="H28" s="112"/>
    </row>
    <row r="29" spans="1:8" ht="30" customHeight="1" thickBot="1">
      <c r="A29" s="119" t="s">
        <v>31</v>
      </c>
      <c r="B29" s="120"/>
      <c r="C29" s="120"/>
      <c r="D29" s="121"/>
      <c r="E29" s="128" t="s">
        <v>23</v>
      </c>
      <c r="F29" s="129"/>
      <c r="G29" s="130"/>
      <c r="H29" s="131"/>
    </row>
    <row r="30" spans="1:8" ht="19.5" customHeight="1" thickBot="1">
      <c r="A30" s="122"/>
      <c r="B30" s="123"/>
      <c r="C30" s="123"/>
      <c r="D30" s="124"/>
      <c r="E30" s="128" t="s">
        <v>24</v>
      </c>
      <c r="F30" s="129"/>
      <c r="G30" s="130"/>
      <c r="H30" s="131"/>
    </row>
    <row r="31" spans="1:4" ht="19.5" customHeight="1" thickBot="1">
      <c r="A31" s="125"/>
      <c r="B31" s="126"/>
      <c r="C31" s="126"/>
      <c r="D31" s="127"/>
    </row>
    <row r="32" ht="19.5" customHeight="1" thickBot="1"/>
    <row r="33" spans="1:8" ht="19.5" customHeight="1">
      <c r="A33" s="119" t="s">
        <v>28</v>
      </c>
      <c r="B33" s="120"/>
      <c r="C33" s="120"/>
      <c r="D33" s="120"/>
      <c r="E33" s="120"/>
      <c r="F33" s="120"/>
      <c r="G33" s="120"/>
      <c r="H33" s="121"/>
    </row>
    <row r="34" spans="1:8" ht="19.5" customHeight="1">
      <c r="A34" s="122"/>
      <c r="B34" s="123"/>
      <c r="C34" s="123"/>
      <c r="D34" s="123"/>
      <c r="E34" s="123"/>
      <c r="F34" s="123"/>
      <c r="G34" s="123"/>
      <c r="H34" s="124"/>
    </row>
    <row r="35" spans="1:8" ht="19.5" customHeight="1" thickBot="1">
      <c r="A35" s="125"/>
      <c r="B35" s="126"/>
      <c r="C35" s="126"/>
      <c r="D35" s="126"/>
      <c r="E35" s="126"/>
      <c r="F35" s="126"/>
      <c r="G35" s="126"/>
      <c r="H35" s="127"/>
    </row>
  </sheetData>
  <sheetProtection/>
  <mergeCells count="31">
    <mergeCell ref="E28:F28"/>
    <mergeCell ref="G28:H28"/>
    <mergeCell ref="A29:D31"/>
    <mergeCell ref="E29:F29"/>
    <mergeCell ref="G29:H29"/>
    <mergeCell ref="E30:F30"/>
    <mergeCell ref="G30:H30"/>
    <mergeCell ref="E24:F25"/>
    <mergeCell ref="G24:H25"/>
    <mergeCell ref="E26:F26"/>
    <mergeCell ref="G26:H26"/>
    <mergeCell ref="E27:F27"/>
    <mergeCell ref="G27:H27"/>
    <mergeCell ref="D15:E15"/>
    <mergeCell ref="F15:G15"/>
    <mergeCell ref="A20:B21"/>
    <mergeCell ref="E20:H21"/>
    <mergeCell ref="D22:D23"/>
    <mergeCell ref="E22:H22"/>
    <mergeCell ref="E23:F23"/>
    <mergeCell ref="G23:H23"/>
    <mergeCell ref="A2:G2"/>
    <mergeCell ref="A33:H35"/>
    <mergeCell ref="A1:G1"/>
    <mergeCell ref="B3:C3"/>
    <mergeCell ref="D3:E3"/>
    <mergeCell ref="F3:G3"/>
    <mergeCell ref="B11:C11"/>
    <mergeCell ref="D11:E11"/>
    <mergeCell ref="F11:G11"/>
    <mergeCell ref="B15:C1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ERGUN</dc:creator>
  <cp:keywords/>
  <dc:description/>
  <cp:lastModifiedBy>Supervisor</cp:lastModifiedBy>
  <cp:lastPrinted>2016-01-15T07:34:46Z</cp:lastPrinted>
  <dcterms:created xsi:type="dcterms:W3CDTF">2003-09-02T07:08:14Z</dcterms:created>
  <dcterms:modified xsi:type="dcterms:W3CDTF">2017-08-16T10:58:09Z</dcterms:modified>
  <cp:category/>
  <cp:version/>
  <cp:contentType/>
  <cp:contentStatus/>
</cp:coreProperties>
</file>